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1"/>
  </bookViews>
  <sheets>
    <sheet name="2009" sheetId="1" r:id="rId1"/>
    <sheet name=" REPASSE 2013" sheetId="2" r:id="rId2"/>
  </sheets>
  <definedNames>
    <definedName name="Hf49820">#REF!</definedName>
  </definedNames>
  <calcPr fullCalcOnLoad="1"/>
</workbook>
</file>

<file path=xl/sharedStrings.xml><?xml version="1.0" encoding="utf-8"?>
<sst xmlns="http://schemas.openxmlformats.org/spreadsheetml/2006/main" count="62" uniqueCount="48">
  <si>
    <t>RECEBIDO</t>
  </si>
  <si>
    <t>Superávit Financeiro</t>
  </si>
  <si>
    <t>Promoex</t>
  </si>
  <si>
    <t>Orçamento  FDI</t>
  </si>
  <si>
    <t>Previsão  Financeira</t>
  </si>
  <si>
    <t>NOTA :</t>
  </si>
  <si>
    <t>Portaria 002/Seplan</t>
  </si>
  <si>
    <t xml:space="preserve">  A     RECEBER</t>
  </si>
  <si>
    <t>PREVISÃO.  1</t>
  </si>
  <si>
    <t>PREVISÃO.  2</t>
  </si>
  <si>
    <t xml:space="preserve">           CRONOGRAMA    DE     REPASSE    PREVISTO       E         RECEBIDO   DE    JANEIRO  A    DEZEMBRO</t>
  </si>
  <si>
    <t xml:space="preserve">                                              TRIBUNAL DE CONTAS DO ESTADO DE RONDÔNIA</t>
  </si>
  <si>
    <t xml:space="preserve">                                                DEPARTAMENTO DE ORÇAMENTO E FINANÇAS</t>
  </si>
  <si>
    <t>JANEIRO</t>
  </si>
  <si>
    <t>FEVEREIRO</t>
  </si>
  <si>
    <t>MARÇO</t>
  </si>
  <si>
    <t>ABRIL</t>
  </si>
  <si>
    <t>MAIO</t>
  </si>
  <si>
    <t>JUNHO</t>
  </si>
  <si>
    <t>AGOSTO</t>
  </si>
  <si>
    <t>SETEMBRO</t>
  </si>
  <si>
    <t>OUTUBRO</t>
  </si>
  <si>
    <t>NOVEMBRO</t>
  </si>
  <si>
    <t>DEZEMBRO</t>
  </si>
  <si>
    <t>TOTAL</t>
  </si>
  <si>
    <t xml:space="preserve">                    SECRETARIA GERAL DE ADMINISTRAÇÃO</t>
  </si>
  <si>
    <t>PREVISÃO.  3</t>
  </si>
  <si>
    <t>Total     1  +   2 +  3</t>
  </si>
  <si>
    <t xml:space="preserve">Total  Orçamento </t>
  </si>
  <si>
    <t>Prevista   (  1  )   cronograma  de repasse -  Diario Oficial Nº 1222 de 13.04.2009</t>
  </si>
  <si>
    <t>Prevista   (  2  )   Descontigenciamento conf. Acompanhamento da SGP ( Lei 2084 - DOE Nº 1259, DE 05.06.2009</t>
  </si>
  <si>
    <t>Dif. Jan a jul</t>
  </si>
  <si>
    <t xml:space="preserve"> JULHO</t>
  </si>
  <si>
    <t>Em 11.08.2009</t>
  </si>
  <si>
    <t>jan  a  jul</t>
  </si>
  <si>
    <t>Prevista   (  3  )   Descontigenciamento conf. Acompanhamento da SGP ( Lei 2159  - DOE  Nº 1348 ,  DE  15. 10. 2009</t>
  </si>
  <si>
    <t>TRIBUNAL DE CONTAS DO ESTADO DE RONDÔNIA</t>
  </si>
  <si>
    <t>COTA RECEBIDA</t>
  </si>
  <si>
    <t>Fonte: SIAFEM e Extrato Bancário BB S A.</t>
  </si>
  <si>
    <t>Notas Explicativas:</t>
  </si>
  <si>
    <t>SECRETARIA GERAL DE ADMINISTRAÇÃO - SGA</t>
  </si>
  <si>
    <t>DEPARTAMENTO DE FINANÇAS - DEFIN</t>
  </si>
  <si>
    <t>ORÇAMENTO TCE-RO</t>
  </si>
  <si>
    <t xml:space="preserve">    COTAS MENSAIS RECEBIDAS DO TESOURO ESTADUAL - 2013</t>
  </si>
  <si>
    <t>1 - Lei nº 2.961, de 2012; Decreto nº 17490, de 2013.</t>
  </si>
  <si>
    <t>2 - O saldo das cotas positivos significa que ocorreu o recebimento a mais do previsto/arrecadado; o saldo das cotas negativos um recebimento a menor do previsto/arrecadado; e o saldo das cotas nulos significa que ocorreu o recebimento igual ao previsto/arrecadado.</t>
  </si>
  <si>
    <t>COTA PREVISTA (1)</t>
  </si>
  <si>
    <t>SALDO (2)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</si>
</sst>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0_);_(* \(#,##0.000\);_(* &quot;-&quot;??_);_(@_)"/>
    <numFmt numFmtId="179" formatCode="_(&quot;R$&quot;* #,##0.000_);_(&quot;R$&quot;* \(#,##0.000\);_(&quot;R$&quot;* &quot;-&quot;??_);_(@_)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&quot;R$&quot;\ #,##0.00;[Red]&quot;R$&quot;\ #,##0.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Accounting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70C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171" fontId="7" fillId="0" borderId="0" xfId="62" applyFont="1" applyBorder="1" applyAlignment="1">
      <alignment/>
    </xf>
    <xf numFmtId="171" fontId="7" fillId="0" borderId="0" xfId="62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1" fontId="7" fillId="0" borderId="0" xfId="0" applyNumberFormat="1" applyFont="1" applyAlignment="1">
      <alignment/>
    </xf>
    <xf numFmtId="171" fontId="7" fillId="0" borderId="0" xfId="0" applyNumberFormat="1" applyFont="1" applyBorder="1" applyAlignment="1">
      <alignment/>
    </xf>
    <xf numFmtId="171" fontId="7" fillId="0" borderId="0" xfId="62" applyFont="1" applyAlignment="1">
      <alignment/>
    </xf>
    <xf numFmtId="171" fontId="4" fillId="0" borderId="0" xfId="62" applyFont="1" applyBorder="1" applyAlignment="1">
      <alignment/>
    </xf>
    <xf numFmtId="0" fontId="7" fillId="0" borderId="10" xfId="0" applyFont="1" applyBorder="1" applyAlignment="1">
      <alignment/>
    </xf>
    <xf numFmtId="171" fontId="7" fillId="0" borderId="11" xfId="62" applyFont="1" applyBorder="1" applyAlignment="1">
      <alignment/>
    </xf>
    <xf numFmtId="171" fontId="7" fillId="0" borderId="12" xfId="62" applyFont="1" applyBorder="1" applyAlignment="1">
      <alignment/>
    </xf>
    <xf numFmtId="171" fontId="7" fillId="0" borderId="12" xfId="62" applyFont="1" applyBorder="1" applyAlignment="1">
      <alignment horizontal="left"/>
    </xf>
    <xf numFmtId="171" fontId="4" fillId="0" borderId="12" xfId="62" applyFont="1" applyBorder="1" applyAlignment="1">
      <alignment horizontal="left"/>
    </xf>
    <xf numFmtId="171" fontId="4" fillId="0" borderId="12" xfId="62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171" fontId="4" fillId="0" borderId="11" xfId="62" applyFont="1" applyBorder="1" applyAlignment="1">
      <alignment/>
    </xf>
    <xf numFmtId="171" fontId="4" fillId="0" borderId="13" xfId="62" applyFont="1" applyBorder="1" applyAlignment="1">
      <alignment/>
    </xf>
    <xf numFmtId="171" fontId="4" fillId="0" borderId="14" xfId="62" applyFont="1" applyBorder="1" applyAlignment="1">
      <alignment/>
    </xf>
    <xf numFmtId="171" fontId="7" fillId="0" borderId="10" xfId="62" applyFont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171" fontId="0" fillId="33" borderId="0" xfId="62" applyFont="1" applyFill="1" applyBorder="1" applyAlignment="1">
      <alignment horizontal="left"/>
    </xf>
    <xf numFmtId="171" fontId="7" fillId="33" borderId="0" xfId="62" applyFont="1" applyFill="1" applyBorder="1" applyAlignment="1">
      <alignment/>
    </xf>
    <xf numFmtId="171" fontId="4" fillId="0" borderId="15" xfId="62" applyFont="1" applyBorder="1" applyAlignment="1">
      <alignment/>
    </xf>
    <xf numFmtId="171" fontId="4" fillId="0" borderId="16" xfId="62" applyFont="1" applyBorder="1" applyAlignment="1">
      <alignment/>
    </xf>
    <xf numFmtId="171" fontId="4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171" fontId="4" fillId="0" borderId="17" xfId="62" applyFont="1" applyBorder="1" applyAlignment="1">
      <alignment/>
    </xf>
    <xf numFmtId="0" fontId="5" fillId="34" borderId="12" xfId="0" applyFont="1" applyFill="1" applyBorder="1" applyAlignment="1">
      <alignment horizontal="center"/>
    </xf>
    <xf numFmtId="17" fontId="5" fillId="34" borderId="12" xfId="0" applyNumberFormat="1" applyFont="1" applyFill="1" applyBorder="1" applyAlignment="1">
      <alignment horizontal="center"/>
    </xf>
    <xf numFmtId="0" fontId="5" fillId="35" borderId="15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6" fillId="35" borderId="0" xfId="0" applyFont="1" applyFill="1" applyAlignment="1">
      <alignment/>
    </xf>
    <xf numFmtId="0" fontId="4" fillId="35" borderId="0" xfId="0" applyFont="1" applyFill="1" applyAlignment="1">
      <alignment horizontal="left"/>
    </xf>
    <xf numFmtId="0" fontId="7" fillId="35" borderId="0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4" fontId="6" fillId="35" borderId="0" xfId="0" applyNumberFormat="1" applyFont="1" applyFill="1" applyBorder="1" applyAlignment="1">
      <alignment horizontal="right"/>
    </xf>
    <xf numFmtId="0" fontId="5" fillId="35" borderId="0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171" fontId="7" fillId="0" borderId="10" xfId="62" applyFont="1" applyBorder="1" applyAlignment="1">
      <alignment horizontal="left"/>
    </xf>
    <xf numFmtId="171" fontId="4" fillId="0" borderId="0" xfId="62" applyFont="1" applyBorder="1" applyAlignment="1">
      <alignment horizontal="center"/>
    </xf>
    <xf numFmtId="171" fontId="4" fillId="0" borderId="20" xfId="0" applyNumberFormat="1" applyFont="1" applyBorder="1" applyAlignment="1">
      <alignment/>
    </xf>
    <xf numFmtId="171" fontId="7" fillId="0" borderId="21" xfId="0" applyNumberFormat="1" applyFont="1" applyBorder="1" applyAlignment="1">
      <alignment/>
    </xf>
    <xf numFmtId="171" fontId="7" fillId="0" borderId="21" xfId="62" applyFont="1" applyBorder="1" applyAlignment="1">
      <alignment/>
    </xf>
    <xf numFmtId="171" fontId="7" fillId="0" borderId="21" xfId="62" applyFont="1" applyBorder="1" applyAlignment="1">
      <alignment horizontal="left"/>
    </xf>
    <xf numFmtId="171" fontId="7" fillId="0" borderId="21" xfId="62" applyFont="1" applyBorder="1" applyAlignment="1">
      <alignment horizontal="center"/>
    </xf>
    <xf numFmtId="17" fontId="5" fillId="34" borderId="15" xfId="0" applyNumberFormat="1" applyFont="1" applyFill="1" applyBorder="1" applyAlignment="1">
      <alignment horizontal="center"/>
    </xf>
    <xf numFmtId="171" fontId="4" fillId="0" borderId="15" xfId="62" applyFont="1" applyBorder="1" applyAlignment="1">
      <alignment horizontal="right"/>
    </xf>
    <xf numFmtId="171" fontId="4" fillId="0" borderId="15" xfId="0" applyNumberFormat="1" applyFont="1" applyBorder="1" applyAlignment="1">
      <alignment/>
    </xf>
    <xf numFmtId="171" fontId="4" fillId="0" borderId="12" xfId="62" applyFont="1" applyBorder="1" applyAlignment="1">
      <alignment horizontal="center"/>
    </xf>
    <xf numFmtId="0" fontId="11" fillId="0" borderId="0" xfId="0" applyFont="1" applyBorder="1" applyAlignment="1">
      <alignment/>
    </xf>
    <xf numFmtId="171" fontId="10" fillId="0" borderId="0" xfId="62" applyFont="1" applyBorder="1" applyAlignment="1">
      <alignment/>
    </xf>
    <xf numFmtId="171" fontId="11" fillId="0" borderId="0" xfId="62" applyFont="1" applyBorder="1" applyAlignment="1">
      <alignment/>
    </xf>
    <xf numFmtId="171" fontId="10" fillId="0" borderId="0" xfId="62" applyFont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2" fillId="34" borderId="22" xfId="0" applyFont="1" applyFill="1" applyBorder="1" applyAlignment="1">
      <alignment horizontal="center"/>
    </xf>
    <xf numFmtId="17" fontId="12" fillId="34" borderId="22" xfId="0" applyNumberFormat="1" applyFont="1" applyFill="1" applyBorder="1" applyAlignment="1">
      <alignment horizontal="center"/>
    </xf>
    <xf numFmtId="17" fontId="12" fillId="34" borderId="23" xfId="0" applyNumberFormat="1" applyFont="1" applyFill="1" applyBorder="1" applyAlignment="1">
      <alignment horizontal="center"/>
    </xf>
    <xf numFmtId="0" fontId="12" fillId="0" borderId="24" xfId="0" applyFont="1" applyBorder="1" applyAlignment="1">
      <alignment/>
    </xf>
    <xf numFmtId="171" fontId="13" fillId="0" borderId="0" xfId="0" applyNumberFormat="1" applyFont="1" applyBorder="1" applyAlignment="1">
      <alignment/>
    </xf>
    <xf numFmtId="171" fontId="13" fillId="0" borderId="0" xfId="0" applyNumberFormat="1" applyFont="1" applyAlignment="1">
      <alignment/>
    </xf>
    <xf numFmtId="0" fontId="12" fillId="0" borderId="12" xfId="0" applyFont="1" applyBorder="1" applyAlignment="1">
      <alignment/>
    </xf>
    <xf numFmtId="171" fontId="13" fillId="0" borderId="0" xfId="62" applyFont="1" applyAlignment="1">
      <alignment/>
    </xf>
    <xf numFmtId="0" fontId="12" fillId="0" borderId="24" xfId="0" applyFont="1" applyBorder="1" applyAlignment="1">
      <alignment horizontal="left" vertical="center" wrapText="1"/>
    </xf>
    <xf numFmtId="171" fontId="12" fillId="0" borderId="0" xfId="0" applyNumberFormat="1" applyFont="1" applyBorder="1" applyAlignment="1">
      <alignment/>
    </xf>
    <xf numFmtId="171" fontId="12" fillId="0" borderId="0" xfId="62" applyFont="1" applyBorder="1" applyAlignment="1">
      <alignment/>
    </xf>
    <xf numFmtId="171" fontId="13" fillId="0" borderId="0" xfId="62" applyFont="1" applyBorder="1" applyAlignment="1">
      <alignment/>
    </xf>
    <xf numFmtId="171" fontId="12" fillId="33" borderId="0" xfId="62" applyFont="1" applyFill="1" applyBorder="1" applyAlignment="1">
      <alignment/>
    </xf>
    <xf numFmtId="171" fontId="13" fillId="0" borderId="0" xfId="62" applyFont="1" applyBorder="1" applyAlignment="1">
      <alignment horizontal="left"/>
    </xf>
    <xf numFmtId="171" fontId="12" fillId="0" borderId="0" xfId="62" applyFont="1" applyAlignment="1">
      <alignment/>
    </xf>
    <xf numFmtId="0" fontId="7" fillId="0" borderId="0" xfId="0" applyFont="1" applyBorder="1" applyAlignment="1">
      <alignment horizontal="left"/>
    </xf>
    <xf numFmtId="171" fontId="14" fillId="0" borderId="0" xfId="62" applyFont="1" applyBorder="1" applyAlignment="1">
      <alignment horizontal="center"/>
    </xf>
    <xf numFmtId="191" fontId="12" fillId="0" borderId="25" xfId="62" applyNumberFormat="1" applyFont="1" applyBorder="1" applyAlignment="1">
      <alignment horizontal="left" vertical="center"/>
    </xf>
    <xf numFmtId="191" fontId="12" fillId="0" borderId="26" xfId="62" applyNumberFormat="1" applyFont="1" applyBorder="1" applyAlignment="1">
      <alignment horizontal="left" vertical="center"/>
    </xf>
    <xf numFmtId="191" fontId="13" fillId="0" borderId="21" xfId="62" applyNumberFormat="1" applyFont="1" applyBorder="1" applyAlignment="1">
      <alignment horizontal="left" vertical="center"/>
    </xf>
    <xf numFmtId="191" fontId="13" fillId="0" borderId="12" xfId="62" applyNumberFormat="1" applyFont="1" applyBorder="1" applyAlignment="1">
      <alignment horizontal="left" vertical="center"/>
    </xf>
    <xf numFmtId="191" fontId="12" fillId="0" borderId="27" xfId="62" applyNumberFormat="1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2" fillId="36" borderId="15" xfId="0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horizontal="center" vertical="center"/>
    </xf>
    <xf numFmtId="0" fontId="12" fillId="36" borderId="28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171" fontId="10" fillId="0" borderId="0" xfId="62" applyFont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28575</xdr:rowOff>
    </xdr:from>
    <xdr:to>
      <xdr:col>0</xdr:col>
      <xdr:colOff>904875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1505"/>
        <a:stretch>
          <a:fillRect/>
        </a:stretch>
      </xdr:blipFill>
      <xdr:spPr>
        <a:xfrm>
          <a:off x="219075" y="28575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76200</xdr:rowOff>
    </xdr:from>
    <xdr:to>
      <xdr:col>0</xdr:col>
      <xdr:colOff>942975</xdr:colOff>
      <xdr:row>2</xdr:row>
      <xdr:rowOff>66675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790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H1">
      <selection activeCell="P12" sqref="P12"/>
    </sheetView>
  </sheetViews>
  <sheetFormatPr defaultColWidth="11.421875" defaultRowHeight="24.75" customHeight="1"/>
  <cols>
    <col min="1" max="1" width="18.421875" style="4" customWidth="1"/>
    <col min="2" max="2" width="14.8515625" style="4" customWidth="1"/>
    <col min="3" max="4" width="14.57421875" style="4" customWidth="1"/>
    <col min="5" max="6" width="14.28125" style="4" customWidth="1"/>
    <col min="7" max="7" width="15.28125" style="4" customWidth="1"/>
    <col min="8" max="8" width="15.00390625" style="4" customWidth="1"/>
    <col min="9" max="9" width="14.7109375" style="4" customWidth="1"/>
    <col min="10" max="10" width="13.57421875" style="4" customWidth="1"/>
    <col min="11" max="11" width="15.421875" style="4" customWidth="1"/>
    <col min="12" max="12" width="15.28125" style="4" customWidth="1"/>
    <col min="13" max="13" width="15.140625" style="4" customWidth="1"/>
    <col min="14" max="14" width="15.7109375" style="4" customWidth="1"/>
    <col min="15" max="15" width="14.8515625" style="4" customWidth="1"/>
    <col min="16" max="16" width="17.140625" style="4" customWidth="1"/>
    <col min="17" max="17" width="5.8515625" style="4" customWidth="1"/>
    <col min="18" max="18" width="11.421875" style="4" customWidth="1"/>
    <col min="19" max="19" width="16.421875" style="4" customWidth="1"/>
    <col min="20" max="16384" width="11.421875" style="4" customWidth="1"/>
  </cols>
  <sheetData>
    <row r="1" spans="1:17" ht="24.75" customHeight="1">
      <c r="A1" s="35"/>
      <c r="B1" s="41"/>
      <c r="C1" s="36"/>
      <c r="D1" s="36"/>
      <c r="E1" s="37" t="s">
        <v>11</v>
      </c>
      <c r="F1" s="37"/>
      <c r="G1" s="37"/>
      <c r="H1" s="37"/>
      <c r="I1" s="37"/>
      <c r="J1" s="37"/>
      <c r="K1" s="36"/>
      <c r="L1" s="36"/>
      <c r="M1" s="36"/>
      <c r="N1" s="36"/>
      <c r="O1" s="36"/>
      <c r="P1" s="36"/>
      <c r="Q1" s="5"/>
    </row>
    <row r="2" spans="1:17" ht="14.25" customHeight="1">
      <c r="A2" s="38"/>
      <c r="B2" s="36"/>
      <c r="C2" s="36"/>
      <c r="D2" s="36"/>
      <c r="E2" s="37"/>
      <c r="F2" s="37" t="s">
        <v>25</v>
      </c>
      <c r="G2" s="39"/>
      <c r="H2" s="39"/>
      <c r="I2" s="39"/>
      <c r="J2" s="39"/>
      <c r="K2" s="36"/>
      <c r="L2" s="40"/>
      <c r="M2" s="40"/>
      <c r="N2" s="40"/>
      <c r="O2" s="40"/>
      <c r="P2" s="40"/>
      <c r="Q2" s="5"/>
    </row>
    <row r="3" spans="1:18" ht="16.5" customHeight="1">
      <c r="A3" s="35"/>
      <c r="B3" s="36"/>
      <c r="C3" s="36"/>
      <c r="D3" s="36"/>
      <c r="E3" s="37" t="s">
        <v>12</v>
      </c>
      <c r="F3" s="39"/>
      <c r="G3" s="36"/>
      <c r="H3" s="36"/>
      <c r="I3" s="36"/>
      <c r="J3" s="36"/>
      <c r="K3" s="36"/>
      <c r="L3" s="36"/>
      <c r="M3" s="36"/>
      <c r="N3" s="36"/>
      <c r="O3" s="36"/>
      <c r="P3" s="36"/>
      <c r="Q3" s="5"/>
      <c r="R3" s="5"/>
    </row>
    <row r="4" spans="1:18" ht="30" customHeight="1">
      <c r="A4" s="32"/>
      <c r="B4" s="32"/>
      <c r="C4" s="33"/>
      <c r="D4" s="33"/>
      <c r="E4" s="34" t="s">
        <v>10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5"/>
      <c r="R4" s="5"/>
    </row>
    <row r="5" spans="1:17" ht="27.75" customHeight="1">
      <c r="A5" s="30"/>
      <c r="B5" s="30" t="s">
        <v>13</v>
      </c>
      <c r="C5" s="31" t="s">
        <v>14</v>
      </c>
      <c r="D5" s="31" t="s">
        <v>15</v>
      </c>
      <c r="E5" s="31" t="s">
        <v>16</v>
      </c>
      <c r="F5" s="31" t="s">
        <v>17</v>
      </c>
      <c r="G5" s="31" t="s">
        <v>18</v>
      </c>
      <c r="H5" s="31" t="s">
        <v>32</v>
      </c>
      <c r="I5" s="31" t="s">
        <v>24</v>
      </c>
      <c r="J5" s="31" t="s">
        <v>31</v>
      </c>
      <c r="K5" s="31" t="s">
        <v>19</v>
      </c>
      <c r="L5" s="31" t="s">
        <v>20</v>
      </c>
      <c r="M5" s="31" t="s">
        <v>21</v>
      </c>
      <c r="N5" s="31" t="s">
        <v>22</v>
      </c>
      <c r="O5" s="31" t="s">
        <v>23</v>
      </c>
      <c r="P5" s="51" t="s">
        <v>24</v>
      </c>
      <c r="Q5" s="5"/>
    </row>
    <row r="6" spans="1:17" ht="27.75" customHeight="1">
      <c r="A6" s="16"/>
      <c r="B6" s="12"/>
      <c r="C6" s="12"/>
      <c r="D6" s="12"/>
      <c r="E6" s="12"/>
      <c r="F6" s="12"/>
      <c r="G6" s="12"/>
      <c r="H6" s="12"/>
      <c r="I6" s="54" t="s">
        <v>34</v>
      </c>
      <c r="J6" s="15" t="s">
        <v>33</v>
      </c>
      <c r="K6" s="12"/>
      <c r="L6" s="12"/>
      <c r="M6" s="12"/>
      <c r="N6" s="12"/>
      <c r="O6" s="12"/>
      <c r="P6" s="52"/>
      <c r="Q6" s="5"/>
    </row>
    <row r="7" spans="1:17" ht="27.75" customHeight="1">
      <c r="A7" s="16" t="s">
        <v>8</v>
      </c>
      <c r="B7" s="13">
        <v>4410725</v>
      </c>
      <c r="C7" s="13">
        <v>4060060</v>
      </c>
      <c r="D7" s="13">
        <v>3835416</v>
      </c>
      <c r="E7" s="12">
        <v>4218955</v>
      </c>
      <c r="F7" s="12">
        <v>4761392</v>
      </c>
      <c r="G7" s="12">
        <v>4503873</v>
      </c>
      <c r="H7" s="12">
        <v>4454560</v>
      </c>
      <c r="I7" s="12"/>
      <c r="J7" s="12"/>
      <c r="K7" s="12">
        <v>4717560</v>
      </c>
      <c r="L7" s="12">
        <v>4553186</v>
      </c>
      <c r="M7" s="12">
        <v>4607976</v>
      </c>
      <c r="N7" s="12">
        <v>4827144</v>
      </c>
      <c r="O7" s="12">
        <v>5840794</v>
      </c>
      <c r="P7" s="53">
        <f>SUM(B7:O7)</f>
        <v>54791641</v>
      </c>
      <c r="Q7" s="7"/>
    </row>
    <row r="8" spans="1:17" ht="27.75" customHeight="1">
      <c r="A8" s="16" t="s">
        <v>9</v>
      </c>
      <c r="B8" s="13"/>
      <c r="C8" s="13"/>
      <c r="D8" s="13"/>
      <c r="E8" s="12"/>
      <c r="F8" s="12"/>
      <c r="G8" s="12">
        <v>572344.27</v>
      </c>
      <c r="H8" s="12">
        <v>572344.27</v>
      </c>
      <c r="I8" s="12"/>
      <c r="J8" s="12"/>
      <c r="K8" s="12">
        <v>572344.27</v>
      </c>
      <c r="L8" s="12">
        <v>572344.27</v>
      </c>
      <c r="M8" s="12">
        <v>572344.27</v>
      </c>
      <c r="N8" s="12">
        <v>572344.27</v>
      </c>
      <c r="O8" s="12">
        <v>572344.31</v>
      </c>
      <c r="P8" s="53">
        <f>SUM(B8:O8)</f>
        <v>4006409.93</v>
      </c>
      <c r="Q8" s="7"/>
    </row>
    <row r="9" spans="1:19" ht="27.75" customHeight="1">
      <c r="A9" s="16" t="s">
        <v>26</v>
      </c>
      <c r="B9" s="13"/>
      <c r="C9" s="13"/>
      <c r="D9" s="13"/>
      <c r="E9" s="12"/>
      <c r="F9" s="12"/>
      <c r="G9" s="12"/>
      <c r="H9" s="12"/>
      <c r="I9" s="12"/>
      <c r="J9" s="12"/>
      <c r="K9" s="12"/>
      <c r="L9" s="12"/>
      <c r="M9" s="12">
        <v>964973.43</v>
      </c>
      <c r="N9" s="12">
        <v>964973.43</v>
      </c>
      <c r="O9" s="12">
        <v>964973.43</v>
      </c>
      <c r="P9" s="53">
        <f>SUM(K9:O9)</f>
        <v>2894920.29</v>
      </c>
      <c r="Q9" s="7"/>
      <c r="S9" s="5"/>
    </row>
    <row r="10" spans="1:19" ht="27.75" customHeight="1">
      <c r="A10" s="16" t="s">
        <v>27</v>
      </c>
      <c r="B10" s="14">
        <f aca="true" t="shared" si="0" ref="B10:H10">SUM(B7:B8)</f>
        <v>4410725</v>
      </c>
      <c r="C10" s="14">
        <f t="shared" si="0"/>
        <v>4060060</v>
      </c>
      <c r="D10" s="14">
        <f t="shared" si="0"/>
        <v>3835416</v>
      </c>
      <c r="E10" s="15">
        <f t="shared" si="0"/>
        <v>4218955</v>
      </c>
      <c r="F10" s="15">
        <f t="shared" si="0"/>
        <v>4761392</v>
      </c>
      <c r="G10" s="15">
        <f t="shared" si="0"/>
        <v>5076217.27</v>
      </c>
      <c r="H10" s="15">
        <f t="shared" si="0"/>
        <v>5026904.27</v>
      </c>
      <c r="I10" s="15">
        <f>SUM(B10:H10)</f>
        <v>31389669.54</v>
      </c>
      <c r="J10" s="15"/>
      <c r="K10" s="15">
        <f>SUM(K7:K9)</f>
        <v>5289904.27</v>
      </c>
      <c r="L10" s="15">
        <f>SUM(L7:L9)</f>
        <v>5125530.27</v>
      </c>
      <c r="M10" s="15">
        <f>SUM(M7:M9)</f>
        <v>6145293.699999999</v>
      </c>
      <c r="N10" s="15">
        <f>SUM(N7:N9)</f>
        <v>6364461.699999999</v>
      </c>
      <c r="O10" s="15">
        <f>SUM(O7:O9)</f>
        <v>7378111.74</v>
      </c>
      <c r="P10" s="53">
        <f>+P7+P8+P9</f>
        <v>61692971.22</v>
      </c>
      <c r="Q10" s="7"/>
      <c r="S10" s="27"/>
    </row>
    <row r="11" spans="1:19" ht="27.75" customHeight="1">
      <c r="A11" s="16" t="s">
        <v>0</v>
      </c>
      <c r="B11" s="12">
        <v>4547000</v>
      </c>
      <c r="C11" s="12">
        <v>4057900</v>
      </c>
      <c r="D11" s="12">
        <v>3700000</v>
      </c>
      <c r="E11" s="12">
        <v>4216000</v>
      </c>
      <c r="F11" s="12">
        <v>4730000</v>
      </c>
      <c r="G11" s="12">
        <v>4480000</v>
      </c>
      <c r="H11" s="12">
        <v>4505139</v>
      </c>
      <c r="I11" s="12">
        <f>SUM(B11:H11)</f>
        <v>30236039</v>
      </c>
      <c r="J11" s="12">
        <v>1144688.54</v>
      </c>
      <c r="K11" s="12">
        <v>5289000</v>
      </c>
      <c r="L11" s="12">
        <v>5125530.27</v>
      </c>
      <c r="M11" s="12">
        <v>6124268.7</v>
      </c>
      <c r="N11" s="12">
        <f>1500000+1500000+773444.71+5000000</f>
        <v>8773444.71</v>
      </c>
      <c r="O11" s="12">
        <v>5000000</v>
      </c>
      <c r="P11" s="53">
        <f>SUM(I11:O11)</f>
        <v>61692971.220000006</v>
      </c>
      <c r="Q11" s="5"/>
      <c r="S11" s="27"/>
    </row>
    <row r="12" spans="1:19" ht="27.75" customHeight="1">
      <c r="A12" s="16" t="s">
        <v>7</v>
      </c>
      <c r="B12" s="15">
        <f aca="true" t="shared" si="1" ref="B12:H12">+B11-B10</f>
        <v>136275</v>
      </c>
      <c r="C12" s="15">
        <f t="shared" si="1"/>
        <v>-2160</v>
      </c>
      <c r="D12" s="15">
        <f t="shared" si="1"/>
        <v>-135416</v>
      </c>
      <c r="E12" s="15">
        <f t="shared" si="1"/>
        <v>-2955</v>
      </c>
      <c r="F12" s="15">
        <f t="shared" si="1"/>
        <v>-31392</v>
      </c>
      <c r="G12" s="15">
        <f t="shared" si="1"/>
        <v>-596217.2699999996</v>
      </c>
      <c r="H12" s="15">
        <f t="shared" si="1"/>
        <v>-521765.26999999955</v>
      </c>
      <c r="I12" s="15">
        <f>SUM(B12:H12)</f>
        <v>-1153630.539999999</v>
      </c>
      <c r="J12" s="15">
        <f>+I12+J11</f>
        <v>-8941.999999999069</v>
      </c>
      <c r="K12" s="15">
        <f>+K11-K10</f>
        <v>-904.269999999553</v>
      </c>
      <c r="L12" s="15">
        <f>+L11-L10</f>
        <v>0</v>
      </c>
      <c r="M12" s="15">
        <f>+M11-M10</f>
        <v>-21024.99999999907</v>
      </c>
      <c r="N12" s="15">
        <f>+N11-N10</f>
        <v>2408983.0100000016</v>
      </c>
      <c r="O12" s="15">
        <f>+O11-O10</f>
        <v>-2378111.74</v>
      </c>
      <c r="P12" s="25">
        <f>SUM(J12:O12)</f>
        <v>3.725290298461914E-09</v>
      </c>
      <c r="Q12" s="5"/>
      <c r="S12" s="9"/>
    </row>
    <row r="13" spans="1:19" ht="27.75" customHeight="1">
      <c r="A13" s="28" t="s">
        <v>5</v>
      </c>
      <c r="B13" s="20"/>
      <c r="C13" s="20"/>
      <c r="D13" s="20"/>
      <c r="E13" s="20"/>
      <c r="F13" s="29"/>
      <c r="G13" s="9"/>
      <c r="H13" s="9"/>
      <c r="I13" s="9"/>
      <c r="J13" s="9"/>
      <c r="K13" s="9"/>
      <c r="L13" s="9"/>
      <c r="M13" s="9"/>
      <c r="N13" s="9"/>
      <c r="O13" s="9"/>
      <c r="P13" s="9"/>
      <c r="Q13" s="5"/>
      <c r="R13" s="5"/>
      <c r="S13" s="5"/>
    </row>
    <row r="14" spans="1:19" ht="27.75" customHeight="1">
      <c r="A14" s="17" t="s">
        <v>29</v>
      </c>
      <c r="B14" s="1"/>
      <c r="C14" s="1"/>
      <c r="D14" s="1"/>
      <c r="E14" s="1"/>
      <c r="F14" s="11"/>
      <c r="G14" s="1"/>
      <c r="H14" s="1"/>
      <c r="I14" s="9"/>
      <c r="J14" s="1"/>
      <c r="K14" s="9"/>
      <c r="L14" s="1"/>
      <c r="M14" s="1"/>
      <c r="N14" s="1"/>
      <c r="O14" s="1"/>
      <c r="P14" s="9"/>
      <c r="Q14" s="5"/>
      <c r="R14" s="5"/>
      <c r="S14" s="5"/>
    </row>
    <row r="15" spans="1:18" ht="27.75" customHeight="1">
      <c r="A15" s="17" t="s">
        <v>30</v>
      </c>
      <c r="B15" s="9"/>
      <c r="C15" s="9"/>
      <c r="D15" s="9"/>
      <c r="E15" s="9"/>
      <c r="F15" s="18"/>
      <c r="G15" s="9"/>
      <c r="H15" s="9"/>
      <c r="I15" s="9"/>
      <c r="J15" s="9"/>
      <c r="K15" s="9"/>
      <c r="L15" s="9"/>
      <c r="M15" s="9"/>
      <c r="N15" s="9"/>
      <c r="O15" s="9"/>
      <c r="Q15" s="5"/>
      <c r="R15" s="5"/>
    </row>
    <row r="16" spans="1:18" ht="27.75" customHeight="1">
      <c r="A16" s="17" t="s">
        <v>35</v>
      </c>
      <c r="B16" s="42"/>
      <c r="C16" s="42"/>
      <c r="D16" s="42"/>
      <c r="E16" s="42"/>
      <c r="F16" s="43"/>
      <c r="K16" s="8"/>
      <c r="M16" s="8"/>
      <c r="P16" s="9"/>
      <c r="Q16" s="5"/>
      <c r="R16" s="5"/>
    </row>
    <row r="17" spans="1:18" ht="27.75" customHeight="1">
      <c r="A17" s="1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5"/>
      <c r="R17" s="5"/>
    </row>
    <row r="18" spans="1:18" ht="27.75" customHeight="1">
      <c r="A18" s="1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5"/>
      <c r="R18" s="5"/>
    </row>
    <row r="19" spans="1:18" ht="24.75" customHeight="1">
      <c r="A19" s="17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5"/>
      <c r="R19" s="5"/>
    </row>
    <row r="20" spans="1:18" ht="24.75" customHeight="1">
      <c r="A20" s="1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5"/>
      <c r="R20" s="5"/>
    </row>
    <row r="21" spans="1:19" ht="24.75" customHeight="1">
      <c r="A21" s="1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9" t="s">
        <v>4</v>
      </c>
      <c r="O21" s="20"/>
      <c r="P21" s="46">
        <v>61692971.23</v>
      </c>
      <c r="Q21" s="5"/>
      <c r="R21" s="5"/>
      <c r="S21" s="6"/>
    </row>
    <row r="22" spans="1:18" ht="24.75" customHeight="1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1" t="s">
        <v>1</v>
      </c>
      <c r="O22" s="1"/>
      <c r="P22" s="47">
        <v>932929.76</v>
      </c>
      <c r="Q22" s="5"/>
      <c r="R22" s="5"/>
    </row>
    <row r="23" spans="2:18" ht="24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1" t="s">
        <v>2</v>
      </c>
      <c r="O23" s="1"/>
      <c r="P23" s="48">
        <v>153845</v>
      </c>
      <c r="Q23" s="5"/>
      <c r="R23" s="5"/>
    </row>
    <row r="24" spans="4:18" ht="24.75" customHeight="1">
      <c r="D24" s="1"/>
      <c r="E24" s="1"/>
      <c r="F24" s="1"/>
      <c r="G24" s="1"/>
      <c r="H24" s="1"/>
      <c r="I24" s="1"/>
      <c r="J24" s="1"/>
      <c r="K24" s="1"/>
      <c r="L24" s="1"/>
      <c r="M24" s="1"/>
      <c r="N24" s="21" t="s">
        <v>3</v>
      </c>
      <c r="O24" s="2"/>
      <c r="P24" s="49">
        <v>638665.62</v>
      </c>
      <c r="Q24" s="5"/>
      <c r="R24" s="5"/>
    </row>
    <row r="25" spans="4:18" ht="24.75" customHeight="1">
      <c r="D25" s="1"/>
      <c r="E25" s="1"/>
      <c r="F25" s="1"/>
      <c r="G25" s="1"/>
      <c r="H25" s="1"/>
      <c r="I25" s="1"/>
      <c r="J25" s="1"/>
      <c r="K25" s="1"/>
      <c r="L25" s="1"/>
      <c r="M25" s="1"/>
      <c r="N25" s="44" t="s">
        <v>6</v>
      </c>
      <c r="O25" s="45"/>
      <c r="P25" s="50">
        <v>-0.3</v>
      </c>
      <c r="Q25" s="5"/>
      <c r="R25" s="5"/>
    </row>
    <row r="26" spans="2:18" ht="24.75" customHeight="1">
      <c r="B26" s="22"/>
      <c r="C26" s="23"/>
      <c r="D26" s="24"/>
      <c r="E26" s="8"/>
      <c r="F26" s="8"/>
      <c r="G26" s="8"/>
      <c r="H26" s="8"/>
      <c r="I26" s="8"/>
      <c r="J26" s="8"/>
      <c r="K26" s="8"/>
      <c r="L26" s="8"/>
      <c r="M26" s="8"/>
      <c r="N26" s="25" t="s">
        <v>28</v>
      </c>
      <c r="O26" s="26"/>
      <c r="P26" s="15">
        <f>SUM(P21:P25)</f>
        <v>63418411.309999995</v>
      </c>
      <c r="Q26" s="5"/>
      <c r="R26" s="5"/>
    </row>
    <row r="27" spans="1:18" ht="24.75" customHeight="1">
      <c r="A27" s="5"/>
      <c r="B27" s="22"/>
      <c r="C27" s="23"/>
      <c r="D27" s="1"/>
      <c r="E27" s="8"/>
      <c r="F27" s="8"/>
      <c r="G27" s="8"/>
      <c r="H27" s="8"/>
      <c r="I27" s="8"/>
      <c r="J27" s="8"/>
      <c r="K27" s="8"/>
      <c r="L27" s="8"/>
      <c r="M27" s="8"/>
      <c r="N27" s="8"/>
      <c r="Q27" s="5"/>
      <c r="R27" s="5"/>
    </row>
    <row r="28" spans="2:18" ht="24.7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3"/>
      <c r="O28" s="5"/>
      <c r="P28" s="7"/>
      <c r="Q28" s="7"/>
      <c r="R28" s="5"/>
    </row>
    <row r="29" spans="2:18" ht="24.7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7"/>
      <c r="Q29" s="5"/>
      <c r="R29" s="5"/>
    </row>
    <row r="30" spans="2:18" ht="24.7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7"/>
      <c r="Q30" s="5"/>
      <c r="R30" s="5"/>
    </row>
    <row r="31" spans="2:18" ht="24.7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2:18" ht="24.7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7:18" ht="24.75" customHeight="1">
      <c r="Q33" s="5"/>
      <c r="R33" s="5"/>
    </row>
    <row r="34" spans="17:18" ht="24.75" customHeight="1">
      <c r="Q34" s="5"/>
      <c r="R34" s="5"/>
    </row>
    <row r="35" spans="17:18" ht="24.75" customHeight="1">
      <c r="Q35" s="5"/>
      <c r="R35" s="5"/>
    </row>
    <row r="36" spans="17:18" ht="24.75" customHeight="1">
      <c r="Q36" s="5"/>
      <c r="R36" s="5"/>
    </row>
    <row r="37" spans="17:18" ht="24.75" customHeight="1">
      <c r="Q37" s="5"/>
      <c r="R37" s="5"/>
    </row>
    <row r="38" ht="24.75" customHeight="1">
      <c r="R38" s="5"/>
    </row>
  </sheetData>
  <sheetProtection/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showGridLines="0" tabSelected="1" zoomScalePageLayoutView="0" workbookViewId="0" topLeftCell="A1">
      <selection activeCell="A9" sqref="A9"/>
    </sheetView>
  </sheetViews>
  <sheetFormatPr defaultColWidth="11.421875" defaultRowHeight="24.75" customHeight="1"/>
  <cols>
    <col min="1" max="1" width="25.140625" style="61" customWidth="1"/>
    <col min="2" max="10" width="16.57421875" style="61" bestFit="1" customWidth="1"/>
    <col min="11" max="11" width="16.140625" style="61" customWidth="1"/>
    <col min="12" max="12" width="16.57421875" style="61" bestFit="1" customWidth="1"/>
    <col min="13" max="13" width="17.28125" style="61" customWidth="1"/>
    <col min="14" max="14" width="17.8515625" style="61" bestFit="1" customWidth="1"/>
    <col min="15" max="15" width="5.8515625" style="61" customWidth="1"/>
    <col min="16" max="16" width="21.7109375" style="61" customWidth="1"/>
    <col min="17" max="17" width="16.421875" style="61" customWidth="1"/>
    <col min="18" max="16384" width="11.421875" style="61" customWidth="1"/>
  </cols>
  <sheetData>
    <row r="1" spans="1:15" ht="29.25" customHeight="1">
      <c r="A1" s="88" t="s">
        <v>36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90"/>
      <c r="O1" s="60"/>
    </row>
    <row r="2" spans="1:15" ht="19.5" customHeight="1">
      <c r="A2" s="91" t="s">
        <v>40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  <c r="O2" s="60"/>
    </row>
    <row r="3" spans="1:16" ht="21.75" customHeight="1">
      <c r="A3" s="91" t="s">
        <v>41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3"/>
      <c r="O3" s="60"/>
      <c r="P3" s="60"/>
    </row>
    <row r="4" spans="1:16" ht="30" customHeight="1">
      <c r="A4" s="85" t="s">
        <v>43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  <c r="O4" s="60"/>
      <c r="P4" s="60"/>
    </row>
    <row r="5" spans="1:15" ht="27.75" customHeight="1" thickBot="1">
      <c r="A5" s="62" t="s">
        <v>42</v>
      </c>
      <c r="B5" s="62" t="s">
        <v>13</v>
      </c>
      <c r="C5" s="63" t="s">
        <v>14</v>
      </c>
      <c r="D5" s="63" t="s">
        <v>15</v>
      </c>
      <c r="E5" s="63" t="s">
        <v>16</v>
      </c>
      <c r="F5" s="63" t="s">
        <v>17</v>
      </c>
      <c r="G5" s="63" t="s">
        <v>18</v>
      </c>
      <c r="H5" s="63" t="s">
        <v>32</v>
      </c>
      <c r="I5" s="63" t="s">
        <v>19</v>
      </c>
      <c r="J5" s="63" t="s">
        <v>20</v>
      </c>
      <c r="K5" s="63" t="s">
        <v>21</v>
      </c>
      <c r="L5" s="63" t="s">
        <v>22</v>
      </c>
      <c r="M5" s="63" t="s">
        <v>23</v>
      </c>
      <c r="N5" s="64" t="s">
        <v>24</v>
      </c>
      <c r="O5" s="60"/>
    </row>
    <row r="6" spans="1:16" ht="27.75" customHeight="1" thickBot="1">
      <c r="A6" s="65" t="s">
        <v>46</v>
      </c>
      <c r="B6" s="79">
        <v>7648849</v>
      </c>
      <c r="C6" s="79">
        <v>7289247</v>
      </c>
      <c r="D6" s="79">
        <v>6987958</v>
      </c>
      <c r="E6" s="79">
        <v>7678006</v>
      </c>
      <c r="F6" s="79">
        <v>8144518</v>
      </c>
      <c r="G6" s="79">
        <v>7872386</v>
      </c>
      <c r="H6" s="79">
        <v>7989014</v>
      </c>
      <c r="I6" s="79">
        <v>8115361</v>
      </c>
      <c r="J6" s="79">
        <v>8037609</v>
      </c>
      <c r="K6" s="79">
        <v>8202832</v>
      </c>
      <c r="L6" s="79">
        <v>8844286</v>
      </c>
      <c r="M6" s="79">
        <v>10379887</v>
      </c>
      <c r="N6" s="80">
        <f>SUM(B6:M6)</f>
        <v>97189953</v>
      </c>
      <c r="O6" s="66"/>
      <c r="P6" s="67"/>
    </row>
    <row r="7" spans="1:16" ht="27.75" customHeight="1" thickBot="1">
      <c r="A7" s="68" t="s">
        <v>37</v>
      </c>
      <c r="B7" s="81">
        <f>5200000+2448849</f>
        <v>7648849</v>
      </c>
      <c r="C7" s="82">
        <v>7289247</v>
      </c>
      <c r="D7" s="82">
        <v>6987958</v>
      </c>
      <c r="E7" s="82">
        <v>7678006</v>
      </c>
      <c r="F7" s="82">
        <v>8144518</v>
      </c>
      <c r="G7" s="82">
        <v>7872386</v>
      </c>
      <c r="H7" s="82">
        <v>7989014</v>
      </c>
      <c r="I7" s="82">
        <v>8115361</v>
      </c>
      <c r="J7" s="82">
        <v>8037609</v>
      </c>
      <c r="K7" s="82">
        <v>8202832</v>
      </c>
      <c r="L7" s="82">
        <v>8844286</v>
      </c>
      <c r="M7" s="82">
        <v>10379887</v>
      </c>
      <c r="N7" s="83">
        <f>SUM(B7:M7)</f>
        <v>97189953</v>
      </c>
      <c r="O7" s="66"/>
      <c r="P7" s="69"/>
    </row>
    <row r="8" spans="1:17" ht="27.75" customHeight="1" thickBot="1">
      <c r="A8" s="70" t="s">
        <v>47</v>
      </c>
      <c r="B8" s="79">
        <f>+B6-B7</f>
        <v>0</v>
      </c>
      <c r="C8" s="79">
        <f aca="true" t="shared" si="0" ref="C8:N8">+C6-C7</f>
        <v>0</v>
      </c>
      <c r="D8" s="79">
        <f t="shared" si="0"/>
        <v>0</v>
      </c>
      <c r="E8" s="79">
        <f t="shared" si="0"/>
        <v>0</v>
      </c>
      <c r="F8" s="79">
        <f t="shared" si="0"/>
        <v>0</v>
      </c>
      <c r="G8" s="79">
        <f t="shared" si="0"/>
        <v>0</v>
      </c>
      <c r="H8" s="79">
        <f t="shared" si="0"/>
        <v>0</v>
      </c>
      <c r="I8" s="79">
        <f t="shared" si="0"/>
        <v>0</v>
      </c>
      <c r="J8" s="79">
        <f t="shared" si="0"/>
        <v>0</v>
      </c>
      <c r="K8" s="79">
        <f t="shared" si="0"/>
        <v>0</v>
      </c>
      <c r="L8" s="79">
        <f t="shared" si="0"/>
        <v>0</v>
      </c>
      <c r="M8" s="79">
        <f t="shared" si="0"/>
        <v>0</v>
      </c>
      <c r="N8" s="79">
        <f t="shared" si="0"/>
        <v>0</v>
      </c>
      <c r="O8" s="66"/>
      <c r="P8" s="69"/>
      <c r="Q8" s="71"/>
    </row>
    <row r="9" spans="1:16" ht="12.75" customHeight="1">
      <c r="A9" s="77" t="s">
        <v>38</v>
      </c>
      <c r="B9" s="72"/>
      <c r="C9" s="73"/>
      <c r="D9" s="72"/>
      <c r="E9" s="72"/>
      <c r="F9" s="74"/>
      <c r="G9" s="73"/>
      <c r="H9" s="72"/>
      <c r="I9" s="72"/>
      <c r="J9" s="73"/>
      <c r="K9" s="74"/>
      <c r="M9" s="67"/>
      <c r="N9" s="73"/>
      <c r="O9" s="60"/>
      <c r="P9" s="60"/>
    </row>
    <row r="10" spans="1:16" ht="24.75" customHeight="1">
      <c r="A10" s="60"/>
      <c r="B10" s="60"/>
      <c r="C10" s="60"/>
      <c r="D10" s="74"/>
      <c r="E10" s="74"/>
      <c r="F10" s="74"/>
      <c r="G10" s="73"/>
      <c r="H10" s="74"/>
      <c r="I10" s="72"/>
      <c r="J10" s="73"/>
      <c r="K10" s="74"/>
      <c r="M10" s="67"/>
      <c r="N10" s="75"/>
      <c r="O10" s="60"/>
      <c r="P10" s="60"/>
    </row>
    <row r="11" spans="1:16" ht="24.75" customHeight="1">
      <c r="A11" s="59" t="s">
        <v>39</v>
      </c>
      <c r="B11" s="94"/>
      <c r="C11" s="94"/>
      <c r="D11" s="58"/>
      <c r="E11" s="78"/>
      <c r="F11" s="57"/>
      <c r="G11" s="57"/>
      <c r="H11" s="55"/>
      <c r="I11" s="55"/>
      <c r="J11" s="55"/>
      <c r="K11" s="55"/>
      <c r="L11" s="55"/>
      <c r="M11" s="56"/>
      <c r="N11" s="57"/>
      <c r="O11" s="60"/>
      <c r="P11" s="60"/>
    </row>
    <row r="12" spans="1:16" ht="24.75" customHeight="1">
      <c r="A12" s="95" t="s">
        <v>44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60"/>
      <c r="P12" s="60"/>
    </row>
    <row r="13" spans="1:16" ht="24.75" customHeight="1">
      <c r="A13" s="84" t="s">
        <v>45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60"/>
      <c r="P13" s="60"/>
    </row>
    <row r="14" spans="15:16" ht="24.75" customHeight="1">
      <c r="O14" s="60"/>
      <c r="P14" s="60"/>
    </row>
    <row r="15" spans="1:16" ht="24.75" customHeight="1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66"/>
      <c r="P15" s="60"/>
    </row>
    <row r="16" spans="1:16" ht="24.75" customHeight="1">
      <c r="A16" s="69"/>
      <c r="B16" s="60"/>
      <c r="C16" s="60"/>
      <c r="D16" s="60"/>
      <c r="E16" s="60"/>
      <c r="F16" s="60"/>
      <c r="G16" s="60"/>
      <c r="H16" s="69"/>
      <c r="I16" s="60"/>
      <c r="J16" s="60"/>
      <c r="K16" s="60"/>
      <c r="L16" s="60"/>
      <c r="M16" s="60"/>
      <c r="N16" s="66"/>
      <c r="O16" s="60"/>
      <c r="P16" s="60"/>
    </row>
    <row r="17" spans="1:16" ht="24.75" customHeight="1">
      <c r="A17" s="69"/>
      <c r="B17" s="60"/>
      <c r="C17" s="60"/>
      <c r="D17" s="60"/>
      <c r="E17" s="60"/>
      <c r="F17" s="60"/>
      <c r="G17" s="60"/>
      <c r="H17" s="73"/>
      <c r="I17" s="60"/>
      <c r="J17" s="60"/>
      <c r="K17" s="60"/>
      <c r="L17" s="60"/>
      <c r="M17" s="60"/>
      <c r="N17" s="60"/>
      <c r="O17" s="60"/>
      <c r="P17" s="60"/>
    </row>
    <row r="18" spans="1:16" ht="24.75" customHeight="1">
      <c r="A18" s="69"/>
      <c r="B18" s="60"/>
      <c r="C18" s="60"/>
      <c r="D18" s="60"/>
      <c r="E18" s="60"/>
      <c r="F18" s="60"/>
      <c r="G18" s="60"/>
      <c r="H18" s="73"/>
      <c r="I18" s="60"/>
      <c r="J18" s="60"/>
      <c r="K18" s="60"/>
      <c r="L18" s="60"/>
      <c r="M18" s="60"/>
      <c r="N18" s="60"/>
      <c r="O18" s="60"/>
      <c r="P18" s="60"/>
    </row>
    <row r="19" spans="1:16" ht="24.75" customHeight="1">
      <c r="A19" s="69"/>
      <c r="H19" s="69"/>
      <c r="O19" s="60"/>
      <c r="P19" s="60"/>
    </row>
    <row r="20" spans="1:16" ht="24.75" customHeight="1">
      <c r="A20" s="69"/>
      <c r="H20" s="73"/>
      <c r="O20" s="60"/>
      <c r="P20" s="60"/>
    </row>
    <row r="21" spans="1:16" ht="24.75" customHeight="1">
      <c r="A21" s="69"/>
      <c r="H21" s="73"/>
      <c r="O21" s="60"/>
      <c r="P21" s="60"/>
    </row>
    <row r="22" spans="1:16" ht="24.75" customHeight="1">
      <c r="A22" s="69"/>
      <c r="H22" s="73"/>
      <c r="O22" s="60"/>
      <c r="P22" s="60"/>
    </row>
    <row r="23" spans="1:16" ht="24.75" customHeight="1">
      <c r="A23" s="69"/>
      <c r="H23" s="69"/>
      <c r="O23" s="60"/>
      <c r="P23" s="60"/>
    </row>
    <row r="24" spans="1:16" ht="24.75" customHeight="1">
      <c r="A24" s="69"/>
      <c r="H24" s="69"/>
      <c r="O24" s="60"/>
      <c r="P24" s="60"/>
    </row>
    <row r="25" spans="1:16" ht="24.75" customHeight="1">
      <c r="A25" s="69"/>
      <c r="H25" s="69"/>
      <c r="P25" s="60"/>
    </row>
    <row r="26" ht="24.75" customHeight="1">
      <c r="H26" s="69"/>
    </row>
    <row r="27" ht="24.75" customHeight="1">
      <c r="H27" s="69"/>
    </row>
    <row r="28" ht="24.75" customHeight="1">
      <c r="H28" s="69"/>
    </row>
    <row r="29" ht="24.75" customHeight="1">
      <c r="H29" s="69"/>
    </row>
    <row r="30" ht="24.75" customHeight="1">
      <c r="H30" s="69"/>
    </row>
    <row r="31" ht="24.75" customHeight="1">
      <c r="H31" s="69"/>
    </row>
    <row r="32" ht="24.75" customHeight="1">
      <c r="H32" s="69"/>
    </row>
    <row r="33" ht="24.75" customHeight="1">
      <c r="H33" s="69"/>
    </row>
    <row r="34" ht="24.75" customHeight="1">
      <c r="H34" s="69"/>
    </row>
    <row r="35" ht="24.75" customHeight="1">
      <c r="H35" s="69"/>
    </row>
    <row r="36" ht="24.75" customHeight="1">
      <c r="H36" s="69"/>
    </row>
    <row r="37" ht="24.75" customHeight="1">
      <c r="H37" s="69"/>
    </row>
    <row r="38" ht="24.75" customHeight="1">
      <c r="H38" s="69"/>
    </row>
    <row r="39" spans="6:8" ht="24.75" customHeight="1">
      <c r="F39" s="69"/>
      <c r="H39" s="76"/>
    </row>
    <row r="40" spans="6:8" ht="24.75" customHeight="1">
      <c r="F40" s="69"/>
      <c r="H40" s="69"/>
    </row>
    <row r="41" spans="6:8" ht="24.75" customHeight="1">
      <c r="F41" s="69"/>
      <c r="H41" s="69"/>
    </row>
    <row r="42" spans="6:8" ht="24.75" customHeight="1">
      <c r="F42" s="69"/>
      <c r="H42" s="69"/>
    </row>
    <row r="43" spans="6:8" ht="24.75" customHeight="1">
      <c r="F43" s="69"/>
      <c r="H43" s="69"/>
    </row>
    <row r="44" ht="24.75" customHeight="1">
      <c r="H44" s="69"/>
    </row>
  </sheetData>
  <sheetProtection/>
  <mergeCells count="8">
    <mergeCell ref="A15:N15"/>
    <mergeCell ref="A4:N4"/>
    <mergeCell ref="A1:N1"/>
    <mergeCell ref="A2:N2"/>
    <mergeCell ref="A3:N3"/>
    <mergeCell ref="B11:C11"/>
    <mergeCell ref="A12:N12"/>
    <mergeCell ref="A13:N13"/>
  </mergeCells>
  <printOptions horizontalCentered="1"/>
  <pageMargins left="0.3937007874015748" right="0.3937007874015748" top="0.3937007874015748" bottom="0.3937007874015748" header="0.31496062992125984" footer="0.31496062992125984"/>
  <pageSetup fitToWidth="0" horizontalDpi="600" verticalDpi="600" orientation="landscape" paperSize="9" scale="60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Divisão de Contabilidade - DICO</dc:creator>
  <cp:keywords/>
  <dc:description/>
  <cp:lastModifiedBy>JEVERSON PRATES DA SILVA</cp:lastModifiedBy>
  <cp:lastPrinted>2013-12-20T15:37:17Z</cp:lastPrinted>
  <dcterms:created xsi:type="dcterms:W3CDTF">1998-01-06T16:14:35Z</dcterms:created>
  <dcterms:modified xsi:type="dcterms:W3CDTF">2016-11-30T18:53:03Z</dcterms:modified>
  <cp:category/>
  <cp:version/>
  <cp:contentType/>
  <cp:contentStatus/>
</cp:coreProperties>
</file>